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worldbankgroup-my.sharepoint.com/personal/aarnaud_ifc_org/Documents/607231 - Kyrgyz Solar 1 (internal)/5_Tender/a_Prequal/4. Criteria assessment spreadsheet/Final for publication/"/>
    </mc:Choice>
  </mc:AlternateContent>
  <xr:revisionPtr revIDLastSave="0" documentId="8_{B519FBAE-403D-4581-9423-759F7398AE8A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Финансовая квалификация" sheetId="5" r:id="rId1"/>
    <sheet name="Курсы валют" sheetId="7" r:id="rId2"/>
  </sheets>
  <definedNames>
    <definedName name="IQ_ADDIN" hidden="1">"AUTO"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42382.5653587963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1" i="5" l="1"/>
  <c r="G24" i="5" l="1"/>
  <c r="C21" i="5"/>
  <c r="C28" i="5" s="1"/>
  <c r="C34" i="5" s="1"/>
  <c r="C26" i="5"/>
  <c r="C32" i="5" s="1"/>
  <c r="C36" i="5" l="1"/>
  <c r="G19" i="5"/>
  <c r="G30" i="5"/>
  <c r="G18" i="5"/>
  <c r="G23" i="5"/>
  <c r="G26" i="5" s="1"/>
  <c r="G21" i="5" l="1"/>
  <c r="G28" i="5" s="1"/>
  <c r="G34" i="5" s="1"/>
  <c r="G32" i="5"/>
  <c r="G36" i="5" l="1"/>
</calcChain>
</file>

<file path=xl/sharedStrings.xml><?xml version="1.0" encoding="utf-8"?>
<sst xmlns="http://schemas.openxmlformats.org/spreadsheetml/2006/main" count="155" uniqueCount="141">
  <si>
    <t>31.12.2023</t>
  </si>
  <si>
    <t>Всем Потенциальным участникам торгов предлагается надлежащим образом заполнить электронную таблицу Excel, представленную ниже.</t>
  </si>
  <si>
    <t>Примечание: Вводите данные только в ячейки, отмеченные желтым полем ввода</t>
  </si>
  <si>
    <t>Валюта финансового отчета</t>
  </si>
  <si>
    <t>Валюта*</t>
  </si>
  <si>
    <t>Курс доллара США</t>
  </si>
  <si>
    <t>Конвертируется в доллары США</t>
  </si>
  <si>
    <t>Пожалуйста, выберите валюту –&gt;</t>
  </si>
  <si>
    <t>Год</t>
  </si>
  <si>
    <t>Отчет о прибылях и убытках</t>
  </si>
  <si>
    <t>Баланс</t>
  </si>
  <si>
    <t>Оборотные активы</t>
  </si>
  <si>
    <t>Внеоборотные активы</t>
  </si>
  <si>
    <t>Краткосрочные обязательства</t>
  </si>
  <si>
    <t>Долгосрочные обязательства</t>
  </si>
  <si>
    <t>Собственный капитал</t>
  </si>
  <si>
    <t>Отношение собственного капитала к совокупным активам</t>
  </si>
  <si>
    <t>Проверка баланса</t>
  </si>
  <si>
    <t>Справочная страница**</t>
  </si>
  <si>
    <t>*Курсы обмена валют</t>
  </si>
  <si>
    <t>**Справочная страница</t>
  </si>
  <si>
    <t>Укажите справочную страницу из соответствующей финансовой отчетности</t>
  </si>
  <si>
    <t>Различные валюты/доллар США</t>
  </si>
  <si>
    <t>Источник: www.xe.com/currencyconverter/</t>
  </si>
  <si>
    <t>Страна</t>
  </si>
  <si>
    <t>Валюта</t>
  </si>
  <si>
    <t>Аргентина</t>
  </si>
  <si>
    <t>Аргентинское песо</t>
  </si>
  <si>
    <t>Австралия</t>
  </si>
  <si>
    <t>Австрали́йский до́ллар</t>
  </si>
  <si>
    <t>Бахрейн</t>
  </si>
  <si>
    <t>Бахрейнский динар</t>
  </si>
  <si>
    <t>Ботсвана</t>
  </si>
  <si>
    <t>Ботсвана Пула</t>
  </si>
  <si>
    <t>Бразилия</t>
  </si>
  <si>
    <t>Бразильский реал</t>
  </si>
  <si>
    <t>Великобритания</t>
  </si>
  <si>
    <t>Британский фунт стерлингов</t>
  </si>
  <si>
    <t>Султанат Бруней</t>
  </si>
  <si>
    <t>Брунейский доллар</t>
  </si>
  <si>
    <t>Болгария</t>
  </si>
  <si>
    <t>Болгарский лев</t>
  </si>
  <si>
    <t>Канада</t>
  </si>
  <si>
    <t>Канадский доллар</t>
  </si>
  <si>
    <t>Чили</t>
  </si>
  <si>
    <t>Чилийское песо</t>
  </si>
  <si>
    <t>Китайская Народная Республика</t>
  </si>
  <si>
    <t>Китайский юань Жэньминьби</t>
  </si>
  <si>
    <t>Колумбия</t>
  </si>
  <si>
    <t>Колумбийское песо</t>
  </si>
  <si>
    <t>Чешская Республика</t>
  </si>
  <si>
    <t>Чешская крона</t>
  </si>
  <si>
    <t>Дания</t>
  </si>
  <si>
    <t>Крона</t>
  </si>
  <si>
    <t>Объединенные Арабские Эмираты</t>
  </si>
  <si>
    <t>Дирхам ОАЭ</t>
  </si>
  <si>
    <t>Зона ЕС</t>
  </si>
  <si>
    <t>Евро</t>
  </si>
  <si>
    <t>Гонконг</t>
  </si>
  <si>
    <t>Гонконгский доллар</t>
  </si>
  <si>
    <t>Венгрия</t>
  </si>
  <si>
    <t>Венгерский форинт</t>
  </si>
  <si>
    <t>Исландия</t>
  </si>
  <si>
    <t>Исландская крона</t>
  </si>
  <si>
    <t>Индия</t>
  </si>
  <si>
    <t>Индийская рупия</t>
  </si>
  <si>
    <t>Индонезия</t>
  </si>
  <si>
    <t>Индонезийская рупия</t>
  </si>
  <si>
    <t>Иран</t>
  </si>
  <si>
    <t>Иранский риал</t>
  </si>
  <si>
    <t>Израиль</t>
  </si>
  <si>
    <t>Израильский шекель</t>
  </si>
  <si>
    <t>Япония</t>
  </si>
  <si>
    <t>Иена</t>
  </si>
  <si>
    <t>Казахстан</t>
  </si>
  <si>
    <t>Казахстанский тенге</t>
  </si>
  <si>
    <t>Кыргызская Республика</t>
  </si>
  <si>
    <t>Кыргызский сом</t>
  </si>
  <si>
    <t>Кувейт</t>
  </si>
  <si>
    <t>Кувейтский динар</t>
  </si>
  <si>
    <t>Ливия</t>
  </si>
  <si>
    <t>Ливийский динар</t>
  </si>
  <si>
    <t>Малайзия</t>
  </si>
  <si>
    <t>Малайзийский ринггит</t>
  </si>
  <si>
    <t>Маврикий</t>
  </si>
  <si>
    <t>Маврикийская рупия</t>
  </si>
  <si>
    <t>Мексика</t>
  </si>
  <si>
    <t>Мексиканское песо</t>
  </si>
  <si>
    <t>Федеративная Демократическая Республика Непал</t>
  </si>
  <si>
    <t>Непальская рупия</t>
  </si>
  <si>
    <t>Новая Зеландия</t>
  </si>
  <si>
    <t>Новозеландский доллар</t>
  </si>
  <si>
    <t>Норвегия</t>
  </si>
  <si>
    <t>Норвежская крона</t>
  </si>
  <si>
    <t>Оман</t>
  </si>
  <si>
    <t>Оманский риал</t>
  </si>
  <si>
    <t>Пакистан</t>
  </si>
  <si>
    <t>Пакистанская рупия</t>
  </si>
  <si>
    <t>Филиппины</t>
  </si>
  <si>
    <t>Филиппинское песо</t>
  </si>
  <si>
    <t>Польша</t>
  </si>
  <si>
    <t>Польский злотый</t>
  </si>
  <si>
    <t>Катар</t>
  </si>
  <si>
    <t>Катарский риал</t>
  </si>
  <si>
    <t>Румыния</t>
  </si>
  <si>
    <t>Румынский новый лей</t>
  </si>
  <si>
    <t>Россия</t>
  </si>
  <si>
    <t>Российский рубль</t>
  </si>
  <si>
    <t>Саудовская Аравия</t>
  </si>
  <si>
    <t>Риал Саудовской Аравии</t>
  </si>
  <si>
    <t>Сингапур</t>
  </si>
  <si>
    <t>Сингапурский доллар</t>
  </si>
  <si>
    <t>Южная Африка</t>
  </si>
  <si>
    <t>Южноафриканский рэнд</t>
  </si>
  <si>
    <t>Южная Корея</t>
  </si>
  <si>
    <t>Южнокорейская вона</t>
  </si>
  <si>
    <t>Шри-Ланка</t>
  </si>
  <si>
    <t>Шри-ланкийская рупия</t>
  </si>
  <si>
    <t>Швеция</t>
  </si>
  <si>
    <t>Шведская крона</t>
  </si>
  <si>
    <t>Швейцария</t>
  </si>
  <si>
    <t>Швейцарский франк</t>
  </si>
  <si>
    <t xml:space="preserve">Тайвань </t>
  </si>
  <si>
    <t>Тайваньский новый доллар</t>
  </si>
  <si>
    <t>Таиланд</t>
  </si>
  <si>
    <t>Тайский бат</t>
  </si>
  <si>
    <t>Тринидад и Тобаго</t>
  </si>
  <si>
    <t>Тринидадский доллар</t>
  </si>
  <si>
    <t>Турция</t>
  </si>
  <si>
    <t>Турецкая лира</t>
  </si>
  <si>
    <t>Узбекистан</t>
  </si>
  <si>
    <t>Узбекский сом</t>
  </si>
  <si>
    <t>Электронная таблица Excel по финансовой квалификации - [Наименование потенциального участника торгов]</t>
  </si>
  <si>
    <t xml:space="preserve">Якорный спонсор: [указать полное наименование]
</t>
  </si>
  <si>
    <t>Итого активов</t>
  </si>
  <si>
    <t>Итого обязательств</t>
  </si>
  <si>
    <t>Итого собственного капитала</t>
  </si>
  <si>
    <t>Итого обязательств и собственного капитала</t>
  </si>
  <si>
    <t>Входные данные должны быть представлены в валюте консолидированной финансовой отчетности соответствующего Якорного спонсора. Они будут конвертированы в доллары США на основе обменных курсов, полученных из Международной финансовой статистики на конец 12 месяца 2023 года.</t>
  </si>
  <si>
    <t>Выбранные показатели валютных обменных курсов</t>
  </si>
  <si>
    <t>На конец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</si>
</sst>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_-;\-* #,##0.00_-;_-* &quot;-&quot;??_-;_-@_-"/>
    <numFmt numFmtId="165" formatCode="dd/mm/yy"/>
    <numFmt numFmtId="166" formatCode="[Green]&quot;Yes&quot;;\-;[Red]&quot;No&quot;"/>
    <numFmt numFmtId="167" formatCode="0.00000"/>
    <numFmt numFmtId="168" formatCode="0.0000000000"/>
  </numFmts>
  <fonts count="17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8.5"/>
      <color indexed="8"/>
      <name val="MS Shell Dlg 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0"/>
      <color indexed="12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indexed="8"/>
      <name val="Arial"/>
      <family val="2"/>
      <charset val="204"/>
    </font>
    <font>
      <sz val="8"/>
      <color rgb="FF000000"/>
      <name val="Arial"/>
      <family val="2"/>
    </font>
    <font>
      <sz val="8"/>
      <color theme="1"/>
      <name val="Arial"/>
      <family val="2"/>
    </font>
    <font>
      <b/>
      <sz val="8"/>
      <color indexed="8"/>
      <name val="Arial"/>
      <family val="2"/>
    </font>
    <font>
      <sz val="8"/>
      <name val="Calibri"/>
      <family val="2"/>
      <scheme val="minor"/>
    </font>
    <font>
      <sz val="8"/>
      <color indexed="8"/>
      <name val="Arial"/>
      <family val="2"/>
    </font>
    <font>
      <b/>
      <sz val="12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 diagonalDown="1"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9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2">
    <xf numFmtId="0" fontId="0" fillId="0" borderId="0" xfId="0"/>
    <xf numFmtId="0" fontId="0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0" fillId="0" borderId="0" xfId="0" applyFont="1" applyAlignment="1" applyProtection="1">
      <alignment horizontal="center"/>
      <protection locked="0"/>
    </xf>
    <xf numFmtId="1" fontId="5" fillId="2" borderId="1" xfId="2" applyNumberFormat="1" applyFont="1" applyFill="1" applyBorder="1" applyProtection="1">
      <protection locked="0"/>
    </xf>
    <xf numFmtId="0" fontId="6" fillId="4" borderId="0" xfId="0" applyFont="1" applyFill="1" applyProtection="1">
      <protection locked="0"/>
    </xf>
    <xf numFmtId="0" fontId="6" fillId="4" borderId="0" xfId="0" applyFont="1" applyFill="1" applyAlignment="1" applyProtection="1">
      <alignment horizontal="center"/>
      <protection locked="0"/>
    </xf>
    <xf numFmtId="0" fontId="6" fillId="0" borderId="0" xfId="0" applyFont="1" applyProtection="1">
      <protection locked="0"/>
    </xf>
    <xf numFmtId="0" fontId="7" fillId="0" borderId="0" xfId="0" applyFont="1" applyProtection="1">
      <protection locked="0"/>
    </xf>
    <xf numFmtId="49" fontId="5" fillId="2" borderId="1" xfId="2" applyNumberFormat="1" applyFont="1" applyFill="1" applyBorder="1" applyProtection="1">
      <protection locked="0"/>
    </xf>
    <xf numFmtId="0" fontId="6" fillId="0" borderId="0" xfId="2" applyFont="1" applyBorder="1" applyProtection="1">
      <protection locked="0"/>
    </xf>
    <xf numFmtId="14" fontId="5" fillId="0" borderId="0" xfId="2" applyNumberFormat="1" applyFont="1" applyBorder="1" applyAlignment="1" applyProtection="1">
      <alignment horizontal="center"/>
      <protection locked="0"/>
    </xf>
    <xf numFmtId="0" fontId="4" fillId="0" borderId="0" xfId="0" applyFont="1" applyBorder="1" applyProtection="1">
      <protection locked="0"/>
    </xf>
    <xf numFmtId="0" fontId="5" fillId="0" borderId="0" xfId="2" applyFont="1" applyBorder="1" applyProtection="1">
      <protection locked="0"/>
    </xf>
    <xf numFmtId="165" fontId="8" fillId="0" borderId="0" xfId="2" applyNumberFormat="1" applyFont="1" applyFill="1" applyBorder="1" applyAlignment="1" applyProtection="1">
      <alignment horizontal="center"/>
      <protection locked="0"/>
    </xf>
    <xf numFmtId="3" fontId="5" fillId="0" borderId="0" xfId="2" applyNumberFormat="1" applyFont="1" applyFill="1" applyBorder="1" applyProtection="1">
      <protection locked="0"/>
    </xf>
    <xf numFmtId="3" fontId="5" fillId="0" borderId="0" xfId="2" applyNumberFormat="1" applyFont="1" applyBorder="1" applyProtection="1">
      <protection locked="0"/>
    </xf>
    <xf numFmtId="0" fontId="9" fillId="0" borderId="0" xfId="0" applyFont="1" applyBorder="1" applyProtection="1">
      <protection locked="0"/>
    </xf>
    <xf numFmtId="3" fontId="8" fillId="2" borderId="1" xfId="2" applyNumberFormat="1" applyFont="1" applyFill="1" applyBorder="1" applyProtection="1">
      <protection locked="0"/>
    </xf>
    <xf numFmtId="0" fontId="5" fillId="0" borderId="0" xfId="2" applyFont="1" applyFill="1" applyBorder="1" applyProtection="1">
      <protection locked="0"/>
    </xf>
    <xf numFmtId="0" fontId="4" fillId="0" borderId="0" xfId="0" applyFont="1" applyAlignment="1" applyProtection="1">
      <alignment wrapText="1"/>
      <protection locked="0"/>
    </xf>
    <xf numFmtId="166" fontId="4" fillId="0" borderId="0" xfId="0" applyNumberFormat="1" applyFont="1" applyAlignment="1" applyProtection="1">
      <alignment horizontal="center" vertical="center" wrapText="1"/>
      <protection locked="0"/>
    </xf>
    <xf numFmtId="0" fontId="0" fillId="4" borderId="2" xfId="0" applyFont="1" applyFill="1" applyBorder="1" applyProtection="1">
      <protection locked="0"/>
    </xf>
    <xf numFmtId="0" fontId="9" fillId="4" borderId="2" xfId="0" applyFont="1" applyFill="1" applyBorder="1" applyProtection="1">
      <protection locked="0"/>
    </xf>
    <xf numFmtId="0" fontId="4" fillId="4" borderId="2" xfId="0" applyFont="1" applyFill="1" applyBorder="1" applyProtection="1">
      <protection locked="0"/>
    </xf>
    <xf numFmtId="0" fontId="0" fillId="5" borderId="2" xfId="0" applyFont="1" applyFill="1" applyBorder="1" applyProtection="1">
      <protection locked="0"/>
    </xf>
    <xf numFmtId="3" fontId="5" fillId="0" borderId="1" xfId="2" applyNumberFormat="1" applyFont="1" applyFill="1" applyBorder="1" applyProtection="1"/>
    <xf numFmtId="9" fontId="8" fillId="6" borderId="1" xfId="3" applyFont="1" applyFill="1" applyBorder="1" applyProtection="1"/>
    <xf numFmtId="3" fontId="5" fillId="0" borderId="0" xfId="2" applyNumberFormat="1" applyFont="1" applyFill="1" applyBorder="1" applyProtection="1"/>
    <xf numFmtId="0" fontId="5" fillId="0" borderId="0" xfId="2" applyFont="1" applyBorder="1" applyProtection="1"/>
    <xf numFmtId="3" fontId="5" fillId="0" borderId="0" xfId="2" applyNumberFormat="1" applyFont="1" applyBorder="1" applyProtection="1"/>
    <xf numFmtId="0" fontId="4" fillId="0" borderId="0" xfId="0" applyFont="1" applyProtection="1"/>
    <xf numFmtId="0" fontId="12" fillId="0" borderId="0" xfId="0" applyFont="1"/>
    <xf numFmtId="167" fontId="5" fillId="3" borderId="1" xfId="2" applyNumberFormat="1" applyFont="1" applyFill="1" applyBorder="1" applyProtection="1"/>
    <xf numFmtId="0" fontId="15" fillId="0" borderId="3" xfId="0" applyFont="1" applyBorder="1" applyAlignment="1" applyProtection="1">
      <alignment vertical="top"/>
      <protection locked="0"/>
    </xf>
    <xf numFmtId="0" fontId="16" fillId="0" borderId="3" xfId="0" applyFont="1" applyBorder="1" applyAlignment="1" applyProtection="1">
      <alignment horizontal="left" vertical="top"/>
      <protection locked="0"/>
    </xf>
    <xf numFmtId="0" fontId="16" fillId="0" borderId="3" xfId="0" applyFont="1" applyBorder="1" applyAlignment="1" applyProtection="1">
      <alignment horizontal="left" vertical="top" wrapText="1"/>
      <protection locked="0"/>
    </xf>
    <xf numFmtId="0" fontId="13" fillId="0" borderId="4" xfId="0" applyFont="1" applyBorder="1" applyAlignment="1" applyProtection="1">
      <alignment horizontal="center" vertical="center" wrapText="1"/>
      <protection locked="0"/>
    </xf>
    <xf numFmtId="0" fontId="13" fillId="0" borderId="5" xfId="0" applyFont="1" applyBorder="1" applyAlignment="1" applyProtection="1">
      <alignment horizontal="center" vertical="center" wrapText="1"/>
      <protection locked="0"/>
    </xf>
    <xf numFmtId="0" fontId="11" fillId="0" borderId="0" xfId="0" applyFont="1" applyAlignment="1">
      <alignment vertical="center"/>
    </xf>
    <xf numFmtId="0" fontId="11" fillId="0" borderId="0" xfId="0" applyFont="1" applyAlignment="1">
      <alignment vertical="center" wrapText="1"/>
    </xf>
    <xf numFmtId="168" fontId="12" fillId="0" borderId="0" xfId="0" applyNumberFormat="1" applyFont="1"/>
    <xf numFmtId="0" fontId="13" fillId="0" borderId="6" xfId="0" applyFont="1" applyBorder="1" applyAlignment="1" applyProtection="1">
      <alignment horizontal="right" vertical="top" wrapText="1"/>
      <protection locked="0"/>
    </xf>
    <xf numFmtId="0" fontId="6" fillId="4" borderId="0" xfId="0" applyFont="1" applyFill="1" applyAlignment="1" applyProtection="1">
      <alignment horizontal="center" vertical="center"/>
      <protection locked="0"/>
    </xf>
    <xf numFmtId="0" fontId="4" fillId="0" borderId="0" xfId="0" applyFont="1" applyAlignment="1" applyProtection="1">
      <alignment vertical="top" wrapText="1"/>
      <protection locked="0"/>
    </xf>
    <xf numFmtId="0" fontId="4" fillId="0" borderId="0" xfId="0" applyFont="1" applyAlignment="1" applyProtection="1">
      <alignment horizontal="left" vertical="top" wrapText="1"/>
      <protection locked="0"/>
    </xf>
    <xf numFmtId="0" fontId="4" fillId="0" borderId="0" xfId="0" applyFont="1" applyAlignment="1" applyProtection="1">
      <alignment horizontal="left"/>
      <protection locked="0"/>
    </xf>
    <xf numFmtId="0" fontId="4" fillId="0" borderId="7" xfId="0" applyFont="1" applyBorder="1" applyAlignment="1" applyProtection="1">
      <alignment horizontal="left"/>
      <protection locked="0"/>
    </xf>
    <xf numFmtId="0" fontId="10" fillId="0" borderId="3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13" fillId="0" borderId="0" xfId="0" applyFont="1" applyAlignment="1" applyProtection="1">
      <alignment horizontal="left" vertical="top"/>
      <protection locked="0"/>
    </xf>
  </cellXfs>
  <cellStyles count="5">
    <cellStyle name="Comma 2" xfId="1" xr:uid="{00000000-0005-0000-0000-000000000000}"/>
    <cellStyle name="Normal" xfId="0" builtinId="0"/>
    <cellStyle name="Normal 2" xfId="2" xr:uid="{00000000-0005-0000-0000-000001000000}"/>
    <cellStyle name="Percent" xfId="3" builtinId="5"/>
    <cellStyle name="Percent 2" xfId="4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62"/>
  <sheetViews>
    <sheetView showGridLines="0" tabSelected="1" zoomScaleNormal="100" workbookViewId="0">
      <selection activeCell="B2" sqref="B2:H2"/>
    </sheetView>
  </sheetViews>
  <sheetFormatPr defaultColWidth="0" defaultRowHeight="14.4" zeroHeight="1" x14ac:dyDescent="0.3"/>
  <cols>
    <col min="1" max="1" width="2.5546875" style="1" customWidth="1"/>
    <col min="2" max="2" width="49" style="1" customWidth="1"/>
    <col min="3" max="3" width="15.6640625" style="1" customWidth="1"/>
    <col min="4" max="4" width="21" style="1" customWidth="1"/>
    <col min="5" max="5" width="8.6640625" style="1" customWidth="1"/>
    <col min="6" max="6" width="49.6640625" style="1" customWidth="1"/>
    <col min="7" max="7" width="11.33203125" style="1" customWidth="1"/>
    <col min="8" max="8" width="12" style="1" customWidth="1"/>
    <col min="9" max="9" width="5.5546875" style="1" customWidth="1"/>
    <col min="10" max="16" width="9.109375" style="1" hidden="1" customWidth="1"/>
    <col min="17" max="16384" width="9.109375" style="1" hidden="1"/>
  </cols>
  <sheetData>
    <row r="1" spans="2:15" x14ac:dyDescent="0.3"/>
    <row r="2" spans="2:15" x14ac:dyDescent="0.3">
      <c r="B2" s="46" t="s">
        <v>1</v>
      </c>
      <c r="C2" s="46"/>
      <c r="D2" s="46"/>
      <c r="E2" s="46"/>
      <c r="F2" s="46"/>
      <c r="G2" s="46"/>
      <c r="H2" s="46"/>
    </row>
    <row r="3" spans="2:15" x14ac:dyDescent="0.3">
      <c r="B3" s="2"/>
      <c r="C3" s="2"/>
      <c r="D3" s="2"/>
      <c r="E3" s="2"/>
      <c r="F3" s="2"/>
      <c r="G3" s="2"/>
      <c r="H3" s="2"/>
      <c r="I3" s="2"/>
    </row>
    <row r="4" spans="2:15" ht="29.25" customHeight="1" x14ac:dyDescent="0.3">
      <c r="B4" s="44" t="s">
        <v>132</v>
      </c>
      <c r="C4" s="44"/>
      <c r="D4" s="44"/>
      <c r="E4" s="44"/>
      <c r="F4" s="44"/>
      <c r="G4" s="44"/>
      <c r="H4" s="44"/>
      <c r="I4" s="3"/>
      <c r="J4" s="4"/>
      <c r="K4" s="4"/>
      <c r="L4" s="4"/>
      <c r="M4" s="4"/>
      <c r="N4" s="4"/>
      <c r="O4" s="4"/>
    </row>
    <row r="5" spans="2:15" ht="27.6" x14ac:dyDescent="0.3">
      <c r="B5" s="21" t="s">
        <v>133</v>
      </c>
      <c r="C5" s="2"/>
      <c r="D5" s="2"/>
      <c r="E5" s="2"/>
      <c r="F5" s="2"/>
      <c r="G5" s="2"/>
      <c r="H5" s="2"/>
      <c r="I5" s="2"/>
    </row>
    <row r="6" spans="2:15" x14ac:dyDescent="0.3">
      <c r="B6" s="2"/>
      <c r="C6" s="2"/>
      <c r="D6" s="2"/>
      <c r="E6" s="2"/>
      <c r="F6" s="2"/>
      <c r="G6" s="2"/>
      <c r="H6" s="2"/>
      <c r="I6" s="2"/>
    </row>
    <row r="7" spans="2:15" x14ac:dyDescent="0.3">
      <c r="B7" s="2"/>
      <c r="C7" s="2"/>
      <c r="D7" s="2"/>
      <c r="E7" s="2"/>
      <c r="F7" s="2"/>
      <c r="G7" s="2"/>
      <c r="H7" s="2"/>
      <c r="I7" s="2"/>
    </row>
    <row r="8" spans="2:15" x14ac:dyDescent="0.3">
      <c r="B8" s="47" t="s">
        <v>2</v>
      </c>
      <c r="C8" s="47"/>
      <c r="D8" s="48"/>
      <c r="E8" s="5"/>
      <c r="F8" s="2"/>
      <c r="G8" s="2"/>
      <c r="H8" s="2"/>
      <c r="I8" s="2"/>
    </row>
    <row r="9" spans="2:15" ht="10.5" customHeight="1" x14ac:dyDescent="0.3">
      <c r="B9" s="2"/>
      <c r="C9" s="2"/>
      <c r="D9" s="2"/>
      <c r="E9" s="2"/>
      <c r="F9" s="2"/>
      <c r="G9" s="2"/>
      <c r="H9" s="2"/>
      <c r="I9" s="2"/>
    </row>
    <row r="10" spans="2:15" ht="29.25" customHeight="1" x14ac:dyDescent="0.3">
      <c r="B10" s="6" t="s">
        <v>3</v>
      </c>
      <c r="C10" s="7" t="s">
        <v>4</v>
      </c>
      <c r="D10" s="7" t="s">
        <v>5</v>
      </c>
      <c r="E10" s="8"/>
      <c r="F10" s="6" t="s">
        <v>6</v>
      </c>
      <c r="G10" s="6"/>
      <c r="H10" s="6"/>
      <c r="I10" s="2"/>
    </row>
    <row r="11" spans="2:15" x14ac:dyDescent="0.3">
      <c r="B11" s="9" t="s">
        <v>7</v>
      </c>
      <c r="C11" s="10" t="s">
        <v>26</v>
      </c>
      <c r="D11" s="34">
        <f>VLOOKUP(C11,'Курсы валют'!$A$8:$C$59,3,)</f>
        <v>1.2369E-3</v>
      </c>
      <c r="E11" s="2"/>
      <c r="F11" s="2"/>
      <c r="G11" s="2"/>
      <c r="H11" s="2"/>
      <c r="I11" s="2"/>
    </row>
    <row r="12" spans="2:15" x14ac:dyDescent="0.3">
      <c r="B12" s="2"/>
      <c r="C12" s="2"/>
      <c r="D12" s="2"/>
      <c r="E12" s="2"/>
      <c r="F12" s="2"/>
      <c r="G12" s="2"/>
      <c r="H12" s="2"/>
      <c r="I12" s="2"/>
    </row>
    <row r="13" spans="2:15" x14ac:dyDescent="0.3">
      <c r="B13" s="11"/>
      <c r="C13" s="12" t="s">
        <v>8</v>
      </c>
      <c r="D13" s="13"/>
      <c r="E13" s="13"/>
      <c r="F13" s="11"/>
      <c r="G13" s="12"/>
      <c r="H13" s="13"/>
      <c r="I13" s="2"/>
    </row>
    <row r="14" spans="2:15" x14ac:dyDescent="0.3">
      <c r="B14" s="14" t="s">
        <v>140</v>
      </c>
      <c r="C14" s="5"/>
      <c r="D14" s="13"/>
      <c r="E14" s="13"/>
      <c r="F14" s="14"/>
      <c r="G14" s="11"/>
      <c r="H14" s="13"/>
      <c r="I14" s="2"/>
    </row>
    <row r="15" spans="2:15" x14ac:dyDescent="0.3">
      <c r="B15" s="11" t="s">
        <v>9</v>
      </c>
      <c r="C15" s="15"/>
      <c r="D15" s="13"/>
      <c r="E15" s="13"/>
      <c r="F15" s="11" t="s">
        <v>9</v>
      </c>
      <c r="G15" s="16"/>
      <c r="H15" s="13"/>
      <c r="I15" s="2"/>
    </row>
    <row r="16" spans="2:15" x14ac:dyDescent="0.3">
      <c r="B16" s="11"/>
      <c r="C16" s="14"/>
      <c r="D16" s="13"/>
      <c r="E16" s="13"/>
      <c r="F16" s="11"/>
      <c r="G16" s="16"/>
      <c r="H16" s="13"/>
      <c r="I16" s="2"/>
    </row>
    <row r="17" spans="2:9" x14ac:dyDescent="0.3">
      <c r="B17" s="11" t="s">
        <v>10</v>
      </c>
      <c r="C17" s="17"/>
      <c r="D17" s="18" t="s">
        <v>18</v>
      </c>
      <c r="E17" s="13"/>
      <c r="F17" s="11" t="s">
        <v>10</v>
      </c>
      <c r="G17" s="16"/>
      <c r="H17" s="18"/>
      <c r="I17" s="2"/>
    </row>
    <row r="18" spans="2:9" x14ac:dyDescent="0.3">
      <c r="B18" s="14" t="s">
        <v>11</v>
      </c>
      <c r="C18" s="19"/>
      <c r="D18" s="19"/>
      <c r="E18" s="13"/>
      <c r="F18" s="14" t="s">
        <v>11</v>
      </c>
      <c r="G18" s="27">
        <f>C18*$D$11</f>
        <v>0</v>
      </c>
      <c r="H18" s="13"/>
      <c r="I18" s="2"/>
    </row>
    <row r="19" spans="2:9" x14ac:dyDescent="0.3">
      <c r="B19" s="14" t="s">
        <v>12</v>
      </c>
      <c r="C19" s="19"/>
      <c r="D19" s="19"/>
      <c r="E19" s="13"/>
      <c r="F19" s="14" t="s">
        <v>12</v>
      </c>
      <c r="G19" s="27">
        <f>C19*$D$11</f>
        <v>0</v>
      </c>
      <c r="H19" s="13"/>
      <c r="I19" s="2"/>
    </row>
    <row r="20" spans="2:9" x14ac:dyDescent="0.3">
      <c r="B20" s="14"/>
      <c r="C20" s="13"/>
      <c r="D20" s="13"/>
      <c r="E20" s="13"/>
      <c r="F20" s="14"/>
      <c r="G20" s="29"/>
      <c r="H20" s="13"/>
      <c r="I20" s="2"/>
    </row>
    <row r="21" spans="2:9" x14ac:dyDescent="0.3">
      <c r="B21" s="14" t="s">
        <v>134</v>
      </c>
      <c r="C21" s="27">
        <f>SUM(C18,C19)</f>
        <v>0</v>
      </c>
      <c r="D21" s="13"/>
      <c r="E21" s="13"/>
      <c r="F21" s="14" t="s">
        <v>134</v>
      </c>
      <c r="G21" s="27">
        <f>SUM(G18:G19)</f>
        <v>0</v>
      </c>
      <c r="H21" s="13"/>
      <c r="I21" s="2"/>
    </row>
    <row r="22" spans="2:9" x14ac:dyDescent="0.3">
      <c r="B22" s="14"/>
      <c r="C22" s="13"/>
      <c r="D22" s="13"/>
      <c r="E22" s="13"/>
      <c r="F22" s="14"/>
      <c r="G22" s="29"/>
      <c r="H22" s="13"/>
      <c r="I22" s="2"/>
    </row>
    <row r="23" spans="2:9" x14ac:dyDescent="0.3">
      <c r="B23" s="14" t="s">
        <v>13</v>
      </c>
      <c r="C23" s="19"/>
      <c r="D23" s="19"/>
      <c r="E23" s="13"/>
      <c r="F23" s="14" t="s">
        <v>13</v>
      </c>
      <c r="G23" s="27">
        <f>C23*$D$11</f>
        <v>0</v>
      </c>
      <c r="H23" s="13"/>
      <c r="I23" s="2"/>
    </row>
    <row r="24" spans="2:9" x14ac:dyDescent="0.3">
      <c r="B24" s="14" t="s">
        <v>14</v>
      </c>
      <c r="C24" s="19"/>
      <c r="D24" s="19"/>
      <c r="E24" s="13"/>
      <c r="F24" s="14" t="s">
        <v>14</v>
      </c>
      <c r="G24" s="27">
        <f>C24*$D$11</f>
        <v>0</v>
      </c>
      <c r="H24" s="13"/>
      <c r="I24" s="2"/>
    </row>
    <row r="25" spans="2:9" x14ac:dyDescent="0.3">
      <c r="B25" s="14"/>
      <c r="C25" s="14"/>
      <c r="D25" s="13"/>
      <c r="E25" s="13"/>
      <c r="F25" s="14"/>
      <c r="G25" s="29"/>
      <c r="H25" s="13"/>
      <c r="I25" s="2"/>
    </row>
    <row r="26" spans="2:9" x14ac:dyDescent="0.3">
      <c r="B26" s="14" t="s">
        <v>135</v>
      </c>
      <c r="C26" s="27">
        <f>SUM(C23:C24)</f>
        <v>0</v>
      </c>
      <c r="D26" s="13"/>
      <c r="E26" s="13"/>
      <c r="F26" s="14" t="s">
        <v>135</v>
      </c>
      <c r="G26" s="27">
        <f>SUM(G23:G24)</f>
        <v>0</v>
      </c>
      <c r="H26" s="13"/>
      <c r="I26" s="2"/>
    </row>
    <row r="27" spans="2:9" x14ac:dyDescent="0.3">
      <c r="B27" s="14"/>
      <c r="C27" s="14"/>
      <c r="D27" s="13"/>
      <c r="E27" s="13"/>
      <c r="F27" s="14"/>
      <c r="G27" s="30"/>
      <c r="H27" s="13"/>
      <c r="I27" s="2"/>
    </row>
    <row r="28" spans="2:9" x14ac:dyDescent="0.3">
      <c r="B28" s="14" t="s">
        <v>15</v>
      </c>
      <c r="C28" s="27">
        <f>C21-C26</f>
        <v>0</v>
      </c>
      <c r="D28" s="13"/>
      <c r="E28" s="13"/>
      <c r="F28" s="14" t="s">
        <v>15</v>
      </c>
      <c r="G28" s="27">
        <f>G21-G26</f>
        <v>0</v>
      </c>
      <c r="H28" s="13"/>
      <c r="I28" s="2"/>
    </row>
    <row r="29" spans="2:9" x14ac:dyDescent="0.3">
      <c r="B29" s="14"/>
      <c r="C29" s="17"/>
      <c r="D29" s="13"/>
      <c r="E29" s="13"/>
      <c r="F29" s="14"/>
      <c r="G29" s="31"/>
      <c r="H29" s="13"/>
      <c r="I29" s="2"/>
    </row>
    <row r="30" spans="2:9" x14ac:dyDescent="0.3">
      <c r="B30" s="14" t="s">
        <v>136</v>
      </c>
      <c r="C30" s="19"/>
      <c r="D30" s="19"/>
      <c r="E30" s="13"/>
      <c r="F30" s="14" t="s">
        <v>136</v>
      </c>
      <c r="G30" s="27">
        <f>C30*$D$11</f>
        <v>0</v>
      </c>
      <c r="H30" s="2"/>
      <c r="I30" s="2"/>
    </row>
    <row r="31" spans="2:9" x14ac:dyDescent="0.3">
      <c r="B31" s="2"/>
      <c r="C31" s="2"/>
      <c r="D31" s="2"/>
      <c r="E31" s="2"/>
      <c r="F31" s="2"/>
      <c r="G31" s="32"/>
      <c r="H31" s="13"/>
      <c r="I31" s="2"/>
    </row>
    <row r="32" spans="2:9" x14ac:dyDescent="0.3">
      <c r="B32" s="14" t="s">
        <v>137</v>
      </c>
      <c r="C32" s="27">
        <f>C26+C30</f>
        <v>0</v>
      </c>
      <c r="D32" s="13"/>
      <c r="E32" s="13"/>
      <c r="F32" s="14" t="s">
        <v>137</v>
      </c>
      <c r="G32" s="27">
        <f>G26+G30</f>
        <v>0</v>
      </c>
      <c r="H32" s="13"/>
      <c r="I32" s="2"/>
    </row>
    <row r="33" spans="1:9" x14ac:dyDescent="0.3">
      <c r="B33" s="14"/>
      <c r="C33" s="17"/>
      <c r="D33" s="13"/>
      <c r="E33" s="13"/>
      <c r="F33" s="14"/>
      <c r="G33" s="31"/>
      <c r="H33" s="13"/>
      <c r="I33" s="2"/>
    </row>
    <row r="34" spans="1:9" x14ac:dyDescent="0.3">
      <c r="B34" s="14" t="s">
        <v>16</v>
      </c>
      <c r="C34" s="28" t="e">
        <f>C28/C21</f>
        <v>#DIV/0!</v>
      </c>
      <c r="D34" s="13"/>
      <c r="E34" s="13"/>
      <c r="F34" s="14" t="s">
        <v>16</v>
      </c>
      <c r="G34" s="28" t="e">
        <f>G28/G21</f>
        <v>#DIV/0!</v>
      </c>
      <c r="H34" s="2"/>
      <c r="I34" s="2"/>
    </row>
    <row r="35" spans="1:9" x14ac:dyDescent="0.3">
      <c r="B35" s="2"/>
      <c r="C35" s="2"/>
      <c r="D35" s="2"/>
      <c r="E35" s="2"/>
      <c r="F35" s="2"/>
      <c r="G35" s="32"/>
      <c r="H35" s="13"/>
      <c r="I35" s="2"/>
    </row>
    <row r="36" spans="1:9" x14ac:dyDescent="0.3">
      <c r="B36" s="14" t="s">
        <v>17</v>
      </c>
      <c r="C36" s="28" t="b">
        <f>C21=C32</f>
        <v>1</v>
      </c>
      <c r="D36" s="13"/>
      <c r="E36" s="13"/>
      <c r="F36" s="14" t="s">
        <v>17</v>
      </c>
      <c r="G36" s="28" t="b">
        <f>G21=G32</f>
        <v>1</v>
      </c>
      <c r="H36" s="13"/>
      <c r="I36" s="2"/>
    </row>
    <row r="37" spans="1:9" x14ac:dyDescent="0.3">
      <c r="B37" s="20"/>
      <c r="C37" s="16"/>
      <c r="D37" s="13"/>
      <c r="E37" s="13"/>
      <c r="F37" s="20"/>
      <c r="G37" s="16"/>
      <c r="H37" s="16"/>
      <c r="I37" s="2"/>
    </row>
    <row r="38" spans="1:9" x14ac:dyDescent="0.3">
      <c r="B38" s="13"/>
      <c r="C38" s="13"/>
      <c r="D38" s="13"/>
      <c r="E38" s="13"/>
      <c r="F38" s="13"/>
      <c r="G38" s="13"/>
      <c r="H38" s="13"/>
      <c r="I38" s="2"/>
    </row>
    <row r="39" spans="1:9" x14ac:dyDescent="0.3">
      <c r="B39" s="21"/>
      <c r="C39" s="22"/>
      <c r="D39" s="22"/>
      <c r="E39" s="2"/>
      <c r="F39" s="2"/>
      <c r="G39" s="2"/>
      <c r="H39" s="2"/>
      <c r="I39" s="2"/>
    </row>
    <row r="40" spans="1:9" s="26" customFormat="1" x14ac:dyDescent="0.3">
      <c r="A40" s="23"/>
      <c r="B40" s="24" t="s">
        <v>19</v>
      </c>
      <c r="C40" s="25"/>
      <c r="D40" s="25"/>
      <c r="E40" s="25"/>
      <c r="F40" s="24"/>
      <c r="G40" s="25"/>
      <c r="H40" s="25"/>
      <c r="I40" s="25"/>
    </row>
    <row r="41" spans="1:9" ht="36" customHeight="1" x14ac:dyDescent="0.3">
      <c r="B41" s="45" t="s">
        <v>138</v>
      </c>
      <c r="C41" s="45"/>
      <c r="D41" s="45"/>
      <c r="E41" s="45"/>
      <c r="F41" s="45"/>
      <c r="G41" s="45"/>
      <c r="H41" s="45"/>
      <c r="I41" s="2"/>
    </row>
    <row r="42" spans="1:9" x14ac:dyDescent="0.3">
      <c r="A42" s="23"/>
      <c r="B42" s="24" t="s">
        <v>20</v>
      </c>
      <c r="C42" s="25"/>
      <c r="D42" s="25"/>
      <c r="E42" s="25"/>
      <c r="F42" s="24"/>
      <c r="G42" s="25"/>
      <c r="H42" s="25"/>
      <c r="I42" s="25"/>
    </row>
    <row r="43" spans="1:9" x14ac:dyDescent="0.3">
      <c r="B43" s="2" t="s">
        <v>21</v>
      </c>
      <c r="C43" s="2"/>
      <c r="D43" s="2"/>
      <c r="E43" s="2"/>
      <c r="F43" s="2"/>
      <c r="G43" s="2"/>
      <c r="H43" s="2"/>
      <c r="I43" s="2"/>
    </row>
    <row r="44" spans="1:9" x14ac:dyDescent="0.3"/>
    <row r="45" spans="1:9" x14ac:dyDescent="0.3"/>
    <row r="46" spans="1:9" x14ac:dyDescent="0.3"/>
    <row r="47" spans="1:9" x14ac:dyDescent="0.3"/>
    <row r="48" spans="1:9" x14ac:dyDescent="0.3"/>
    <row r="49" x14ac:dyDescent="0.3"/>
    <row r="50" x14ac:dyDescent="0.3"/>
    <row r="51" x14ac:dyDescent="0.3"/>
    <row r="52" x14ac:dyDescent="0.3"/>
    <row r="53" x14ac:dyDescent="0.3"/>
    <row r="54" x14ac:dyDescent="0.3"/>
    <row r="55" x14ac:dyDescent="0.3"/>
    <row r="56" x14ac:dyDescent="0.3"/>
    <row r="57" x14ac:dyDescent="0.3"/>
    <row r="58" x14ac:dyDescent="0.3"/>
    <row r="59" x14ac:dyDescent="0.3"/>
    <row r="60" x14ac:dyDescent="0.3"/>
    <row r="61" x14ac:dyDescent="0.3"/>
    <row r="62" x14ac:dyDescent="0.3"/>
  </sheetData>
  <sheetProtection selectLockedCells="1"/>
  <mergeCells count="4">
    <mergeCell ref="B4:H4"/>
    <mergeCell ref="B41:H41"/>
    <mergeCell ref="B2:H2"/>
    <mergeCell ref="B8:D8"/>
  </mergeCells>
  <pageMargins left="0.7" right="0.7" top="0.75" bottom="0.75" header="0.3" footer="0.3"/>
  <pageSetup paperSize="9" scale="67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'Курсы валют'!$A$8:$A$60</xm:f>
          </x14:formula1>
          <xm:sqref>C11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60"/>
  <sheetViews>
    <sheetView showGridLines="0" workbookViewId="0">
      <selection activeCell="A2" sqref="A2"/>
    </sheetView>
  </sheetViews>
  <sheetFormatPr defaultRowHeight="14.4" x14ac:dyDescent="0.3"/>
  <cols>
    <col min="1" max="1" width="29.44140625" customWidth="1"/>
    <col min="2" max="3" width="15.5546875" customWidth="1"/>
  </cols>
  <sheetData>
    <row r="1" spans="1:6" x14ac:dyDescent="0.3">
      <c r="A1" s="35"/>
      <c r="B1" s="35"/>
      <c r="C1" s="35"/>
    </row>
    <row r="2" spans="1:6" ht="15.6" x14ac:dyDescent="0.3">
      <c r="A2" s="36" t="s">
        <v>139</v>
      </c>
      <c r="B2" s="37"/>
      <c r="C2" s="35"/>
    </row>
    <row r="3" spans="1:6" x14ac:dyDescent="0.3">
      <c r="A3" s="49" t="s">
        <v>22</v>
      </c>
      <c r="B3" s="49"/>
      <c r="C3" s="35"/>
    </row>
    <row r="4" spans="1:6" x14ac:dyDescent="0.3">
      <c r="A4" s="50"/>
      <c r="B4" s="50"/>
      <c r="C4" s="35"/>
    </row>
    <row r="5" spans="1:6" x14ac:dyDescent="0.3">
      <c r="A5" s="51" t="s">
        <v>23</v>
      </c>
      <c r="B5" s="51"/>
      <c r="C5" s="51"/>
      <c r="D5" s="51"/>
      <c r="E5" s="51"/>
    </row>
    <row r="6" spans="1:6" ht="15" thickBot="1" x14ac:dyDescent="0.35">
      <c r="A6" s="35"/>
      <c r="B6" s="35"/>
      <c r="C6" s="35"/>
      <c r="F6" s="33"/>
    </row>
    <row r="7" spans="1:6" ht="15" thickBot="1" x14ac:dyDescent="0.35">
      <c r="A7" s="38" t="s">
        <v>24</v>
      </c>
      <c r="B7" s="39" t="s">
        <v>25</v>
      </c>
      <c r="C7" s="43" t="s">
        <v>0</v>
      </c>
    </row>
    <row r="8" spans="1:6" x14ac:dyDescent="0.3">
      <c r="A8" s="40" t="s">
        <v>26</v>
      </c>
      <c r="B8" s="41" t="s">
        <v>27</v>
      </c>
      <c r="C8" s="42">
        <v>1.2369E-3</v>
      </c>
    </row>
    <row r="9" spans="1:6" ht="20.399999999999999" x14ac:dyDescent="0.3">
      <c r="A9" s="40" t="s">
        <v>28</v>
      </c>
      <c r="B9" s="41" t="s">
        <v>29</v>
      </c>
      <c r="C9" s="42">
        <v>0.68117799999999995</v>
      </c>
    </row>
    <row r="10" spans="1:6" x14ac:dyDescent="0.3">
      <c r="A10" s="40" t="s">
        <v>30</v>
      </c>
      <c r="B10" s="41" t="s">
        <v>31</v>
      </c>
      <c r="C10" s="42">
        <v>2.65957</v>
      </c>
    </row>
    <row r="11" spans="1:6" x14ac:dyDescent="0.3">
      <c r="A11" s="40" t="s">
        <v>32</v>
      </c>
      <c r="B11" s="41" t="s">
        <v>33</v>
      </c>
      <c r="C11" s="42">
        <v>7.4700299999999997E-2</v>
      </c>
    </row>
    <row r="12" spans="1:6" x14ac:dyDescent="0.3">
      <c r="A12" s="40" t="s">
        <v>34</v>
      </c>
      <c r="B12" s="41" t="s">
        <v>35</v>
      </c>
      <c r="C12" s="42">
        <v>0.20610899999999999</v>
      </c>
    </row>
    <row r="13" spans="1:6" ht="20.399999999999999" x14ac:dyDescent="0.3">
      <c r="A13" s="40" t="s">
        <v>36</v>
      </c>
      <c r="B13" s="41" t="s">
        <v>37</v>
      </c>
      <c r="C13" s="42">
        <v>1.27356</v>
      </c>
    </row>
    <row r="14" spans="1:6" x14ac:dyDescent="0.3">
      <c r="A14" s="40" t="s">
        <v>38</v>
      </c>
      <c r="B14" s="41" t="s">
        <v>39</v>
      </c>
      <c r="C14" s="42">
        <v>0.75769699999999995</v>
      </c>
    </row>
    <row r="15" spans="1:6" x14ac:dyDescent="0.3">
      <c r="A15" s="40" t="s">
        <v>40</v>
      </c>
      <c r="B15" s="41" t="s">
        <v>41</v>
      </c>
      <c r="C15" s="42">
        <v>0.56503000000000003</v>
      </c>
    </row>
    <row r="16" spans="1:6" x14ac:dyDescent="0.3">
      <c r="A16" s="40" t="s">
        <v>42</v>
      </c>
      <c r="B16" s="41" t="s">
        <v>43</v>
      </c>
      <c r="C16" s="42">
        <v>0.75470199999999998</v>
      </c>
    </row>
    <row r="17" spans="1:3" x14ac:dyDescent="0.3">
      <c r="A17" s="40" t="s">
        <v>44</v>
      </c>
      <c r="B17" s="41" t="s">
        <v>45</v>
      </c>
      <c r="C17" s="42">
        <v>1.1377399999999999E-3</v>
      </c>
    </row>
    <row r="18" spans="1:3" ht="20.399999999999999" x14ac:dyDescent="0.3">
      <c r="A18" s="40" t="s">
        <v>46</v>
      </c>
      <c r="B18" s="41" t="s">
        <v>47</v>
      </c>
      <c r="C18" s="42">
        <v>0.140985</v>
      </c>
    </row>
    <row r="19" spans="1:3" x14ac:dyDescent="0.3">
      <c r="A19" s="40" t="s">
        <v>48</v>
      </c>
      <c r="B19" s="41" t="s">
        <v>49</v>
      </c>
      <c r="C19" s="42">
        <v>2.5816100000000002E-4</v>
      </c>
    </row>
    <row r="20" spans="1:3" x14ac:dyDescent="0.3">
      <c r="A20" s="40" t="s">
        <v>50</v>
      </c>
      <c r="B20" s="41" t="s">
        <v>51</v>
      </c>
      <c r="C20" s="42">
        <v>4.4704899999999999E-2</v>
      </c>
    </row>
    <row r="21" spans="1:3" x14ac:dyDescent="0.3">
      <c r="A21" s="40" t="s">
        <v>52</v>
      </c>
      <c r="B21" s="41" t="s">
        <v>53</v>
      </c>
      <c r="C21" s="42">
        <v>0.14809900000000001</v>
      </c>
    </row>
    <row r="22" spans="1:3" x14ac:dyDescent="0.3">
      <c r="A22" s="40" t="s">
        <v>54</v>
      </c>
      <c r="B22" s="41" t="s">
        <v>55</v>
      </c>
      <c r="C22" s="42">
        <v>0.27229399999999998</v>
      </c>
    </row>
    <row r="23" spans="1:3" x14ac:dyDescent="0.3">
      <c r="A23" s="40" t="s">
        <v>56</v>
      </c>
      <c r="B23" s="41" t="s">
        <v>57</v>
      </c>
      <c r="C23" s="42">
        <v>1.1051</v>
      </c>
    </row>
    <row r="24" spans="1:3" x14ac:dyDescent="0.3">
      <c r="A24" s="40" t="s">
        <v>58</v>
      </c>
      <c r="B24" s="41" t="s">
        <v>59</v>
      </c>
      <c r="C24" s="42">
        <v>0.128056</v>
      </c>
    </row>
    <row r="25" spans="1:3" x14ac:dyDescent="0.3">
      <c r="A25" s="40" t="s">
        <v>60</v>
      </c>
      <c r="B25" s="41" t="s">
        <v>61</v>
      </c>
      <c r="C25" s="42">
        <v>2.8820400000000002E-3</v>
      </c>
    </row>
    <row r="26" spans="1:3" x14ac:dyDescent="0.3">
      <c r="A26" s="40" t="s">
        <v>62</v>
      </c>
      <c r="B26" s="41" t="s">
        <v>63</v>
      </c>
      <c r="C26" s="42">
        <v>7.3424500000000004E-3</v>
      </c>
    </row>
    <row r="27" spans="1:3" x14ac:dyDescent="0.3">
      <c r="A27" s="40" t="s">
        <v>64</v>
      </c>
      <c r="B27" s="41" t="s">
        <v>65</v>
      </c>
      <c r="C27" s="42">
        <v>1.2020400000000001E-2</v>
      </c>
    </row>
    <row r="28" spans="1:3" x14ac:dyDescent="0.3">
      <c r="A28" s="40" t="s">
        <v>66</v>
      </c>
      <c r="B28" s="41" t="s">
        <v>67</v>
      </c>
      <c r="C28" s="42">
        <v>6.4932900000000003E-5</v>
      </c>
    </row>
    <row r="29" spans="1:3" x14ac:dyDescent="0.3">
      <c r="A29" s="40" t="s">
        <v>68</v>
      </c>
      <c r="B29" s="41" t="s">
        <v>69</v>
      </c>
      <c r="C29" s="42">
        <v>2.3808E-5</v>
      </c>
    </row>
    <row r="30" spans="1:3" x14ac:dyDescent="0.3">
      <c r="A30" s="40" t="s">
        <v>70</v>
      </c>
      <c r="B30" s="41" t="s">
        <v>71</v>
      </c>
      <c r="C30" s="42">
        <v>0.27726099999999998</v>
      </c>
    </row>
    <row r="31" spans="1:3" x14ac:dyDescent="0.3">
      <c r="A31" s="40" t="s">
        <v>72</v>
      </c>
      <c r="B31" s="41" t="s">
        <v>73</v>
      </c>
      <c r="C31" s="42">
        <v>7.0904799999999997E-3</v>
      </c>
    </row>
    <row r="32" spans="1:3" x14ac:dyDescent="0.3">
      <c r="A32" s="40" t="s">
        <v>74</v>
      </c>
      <c r="B32" s="41" t="s">
        <v>75</v>
      </c>
      <c r="C32" s="42">
        <v>2.2058300000000002E-3</v>
      </c>
    </row>
    <row r="33" spans="1:3" x14ac:dyDescent="0.3">
      <c r="A33" s="40" t="s">
        <v>76</v>
      </c>
      <c r="B33" s="41" t="s">
        <v>77</v>
      </c>
      <c r="C33" s="42">
        <v>1.1225199999999999E-2</v>
      </c>
    </row>
    <row r="34" spans="1:3" x14ac:dyDescent="0.3">
      <c r="A34" s="40" t="s">
        <v>78</v>
      </c>
      <c r="B34" s="41" t="s">
        <v>79</v>
      </c>
      <c r="C34" s="42">
        <v>3.2435999999999998</v>
      </c>
    </row>
    <row r="35" spans="1:3" x14ac:dyDescent="0.3">
      <c r="A35" s="40" t="s">
        <v>80</v>
      </c>
      <c r="B35" s="41" t="s">
        <v>81</v>
      </c>
      <c r="C35" s="42">
        <v>0.209925</v>
      </c>
    </row>
    <row r="36" spans="1:3" ht="20.399999999999999" x14ac:dyDescent="0.3">
      <c r="A36" s="40" t="s">
        <v>82</v>
      </c>
      <c r="B36" s="41" t="s">
        <v>83</v>
      </c>
      <c r="C36" s="42">
        <v>0.21789900000000001</v>
      </c>
    </row>
    <row r="37" spans="1:3" x14ac:dyDescent="0.3">
      <c r="A37" s="40" t="s">
        <v>84</v>
      </c>
      <c r="B37" s="41" t="s">
        <v>85</v>
      </c>
      <c r="C37" s="42">
        <v>2.2717000000000001E-2</v>
      </c>
    </row>
    <row r="38" spans="1:3" x14ac:dyDescent="0.3">
      <c r="A38" s="40" t="s">
        <v>86</v>
      </c>
      <c r="B38" s="41" t="s">
        <v>87</v>
      </c>
      <c r="C38" s="42">
        <v>5.8970000000000002E-2</v>
      </c>
    </row>
    <row r="39" spans="1:3" x14ac:dyDescent="0.3">
      <c r="A39" s="40" t="s">
        <v>88</v>
      </c>
      <c r="B39" s="41" t="s">
        <v>89</v>
      </c>
      <c r="C39" s="42">
        <v>7.5092199999999996E-3</v>
      </c>
    </row>
    <row r="40" spans="1:3" ht="20.399999999999999" x14ac:dyDescent="0.3">
      <c r="A40" s="40" t="s">
        <v>90</v>
      </c>
      <c r="B40" s="41" t="s">
        <v>91</v>
      </c>
      <c r="C40" s="42">
        <v>0.63247699999999996</v>
      </c>
    </row>
    <row r="41" spans="1:3" x14ac:dyDescent="0.3">
      <c r="A41" s="40" t="s">
        <v>92</v>
      </c>
      <c r="B41" s="41" t="s">
        <v>93</v>
      </c>
      <c r="C41" s="42">
        <v>9.7796999999999995E-2</v>
      </c>
    </row>
    <row r="42" spans="1:3" x14ac:dyDescent="0.3">
      <c r="A42" s="40" t="s">
        <v>94</v>
      </c>
      <c r="B42" s="41" t="s">
        <v>95</v>
      </c>
      <c r="C42" s="42">
        <v>2.5973999999999999</v>
      </c>
    </row>
    <row r="43" spans="1:3" x14ac:dyDescent="0.3">
      <c r="A43" s="40" t="s">
        <v>96</v>
      </c>
      <c r="B43" s="41" t="s">
        <v>97</v>
      </c>
      <c r="C43" s="42">
        <v>3.5471500000000002E-3</v>
      </c>
    </row>
    <row r="44" spans="1:3" x14ac:dyDescent="0.3">
      <c r="A44" s="40" t="s">
        <v>98</v>
      </c>
      <c r="B44" s="41" t="s">
        <v>99</v>
      </c>
      <c r="C44" s="42">
        <v>1.8050400000000001E-2</v>
      </c>
    </row>
    <row r="45" spans="1:3" x14ac:dyDescent="0.3">
      <c r="A45" s="40" t="s">
        <v>100</v>
      </c>
      <c r="B45" s="41" t="s">
        <v>101</v>
      </c>
      <c r="C45" s="42">
        <v>0.25411499999999998</v>
      </c>
    </row>
    <row r="46" spans="1:3" x14ac:dyDescent="0.3">
      <c r="A46" s="40" t="s">
        <v>102</v>
      </c>
      <c r="B46" s="41" t="s">
        <v>103</v>
      </c>
      <c r="C46" s="42">
        <v>0.274725</v>
      </c>
    </row>
    <row r="47" spans="1:3" ht="20.399999999999999" x14ac:dyDescent="0.3">
      <c r="A47" s="40" t="s">
        <v>104</v>
      </c>
      <c r="B47" s="41" t="s">
        <v>105</v>
      </c>
      <c r="C47" s="42">
        <v>0.221998</v>
      </c>
    </row>
    <row r="48" spans="1:3" x14ac:dyDescent="0.3">
      <c r="A48" s="40" t="s">
        <v>106</v>
      </c>
      <c r="B48" s="41" t="s">
        <v>107</v>
      </c>
      <c r="C48" s="42">
        <v>1.11889E-2</v>
      </c>
    </row>
    <row r="49" spans="1:3" ht="20.399999999999999" x14ac:dyDescent="0.3">
      <c r="A49" s="40" t="s">
        <v>108</v>
      </c>
      <c r="B49" s="41" t="s">
        <v>109</v>
      </c>
      <c r="C49" s="42">
        <v>0.26666699999999999</v>
      </c>
    </row>
    <row r="50" spans="1:3" x14ac:dyDescent="0.3">
      <c r="A50" s="40" t="s">
        <v>110</v>
      </c>
      <c r="B50" s="41" t="s">
        <v>111</v>
      </c>
      <c r="C50" s="42">
        <v>0.75769699999999995</v>
      </c>
    </row>
    <row r="51" spans="1:3" ht="20.399999999999999" x14ac:dyDescent="0.3">
      <c r="A51" s="40" t="s">
        <v>112</v>
      </c>
      <c r="B51" s="41" t="s">
        <v>113</v>
      </c>
      <c r="C51" s="42">
        <v>5.4651600000000002E-2</v>
      </c>
    </row>
    <row r="52" spans="1:3" x14ac:dyDescent="0.3">
      <c r="A52" s="40" t="s">
        <v>114</v>
      </c>
      <c r="B52" s="41" t="s">
        <v>115</v>
      </c>
      <c r="C52" s="42">
        <v>7.7209900000000005E-4</v>
      </c>
    </row>
    <row r="53" spans="1:3" ht="20.399999999999999" x14ac:dyDescent="0.3">
      <c r="A53" s="40" t="s">
        <v>116</v>
      </c>
      <c r="B53" s="41" t="s">
        <v>117</v>
      </c>
      <c r="C53" s="42">
        <v>3.0871800000000001E-3</v>
      </c>
    </row>
    <row r="54" spans="1:3" x14ac:dyDescent="0.3">
      <c r="A54" s="40" t="s">
        <v>118</v>
      </c>
      <c r="B54" s="41" t="s">
        <v>119</v>
      </c>
      <c r="C54" s="42">
        <v>9.9213599999999999E-2</v>
      </c>
    </row>
    <row r="55" spans="1:3" x14ac:dyDescent="0.3">
      <c r="A55" s="40" t="s">
        <v>120</v>
      </c>
      <c r="B55" s="41" t="s">
        <v>121</v>
      </c>
      <c r="C55" s="42">
        <v>1.1885699999999999</v>
      </c>
    </row>
    <row r="56" spans="1:3" ht="20.399999999999999" x14ac:dyDescent="0.3">
      <c r="A56" s="40" t="s">
        <v>122</v>
      </c>
      <c r="B56" s="41" t="s">
        <v>123</v>
      </c>
      <c r="C56" s="42">
        <v>3.2542500000000002E-2</v>
      </c>
    </row>
    <row r="57" spans="1:3" x14ac:dyDescent="0.3">
      <c r="A57" s="40" t="s">
        <v>124</v>
      </c>
      <c r="B57" s="41" t="s">
        <v>125</v>
      </c>
      <c r="C57" s="42">
        <v>2.9083899999999999E-2</v>
      </c>
    </row>
    <row r="58" spans="1:3" x14ac:dyDescent="0.3">
      <c r="A58" s="40" t="s">
        <v>126</v>
      </c>
      <c r="B58" s="41" t="s">
        <v>127</v>
      </c>
      <c r="C58" s="42">
        <v>0.14776900000000001</v>
      </c>
    </row>
    <row r="59" spans="1:3" x14ac:dyDescent="0.3">
      <c r="A59" s="40" t="s">
        <v>128</v>
      </c>
      <c r="B59" s="41" t="s">
        <v>129</v>
      </c>
      <c r="C59" s="42">
        <v>3.3910000000000003E-2</v>
      </c>
    </row>
    <row r="60" spans="1:3" x14ac:dyDescent="0.3">
      <c r="A60" s="40" t="s">
        <v>130</v>
      </c>
      <c r="B60" s="41" t="s">
        <v>131</v>
      </c>
      <c r="C60" s="42">
        <v>8.1000400000000005E-5</v>
      </c>
    </row>
  </sheetData>
  <mergeCells count="3">
    <mergeCell ref="A3:B3"/>
    <mergeCell ref="A4:B4"/>
    <mergeCell ref="A5:E5"/>
  </mergeCells>
  <phoneticPr fontId="14" type="noConversion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B53659F4BC37E4AA8A7FC9A1BAE46D2" ma:contentTypeVersion="12" ma:contentTypeDescription="Create a new document." ma:contentTypeScope="" ma:versionID="94dd9c2181e479f4e1b50c54e0528649">
  <xsd:schema xmlns:xsd="http://www.w3.org/2001/XMLSchema" xmlns:xs="http://www.w3.org/2001/XMLSchema" xmlns:p="http://schemas.microsoft.com/office/2006/metadata/properties" xmlns:ns2="5e7cb054-2895-40de-9ac5-c4144e934bb2" xmlns:ns3="97652380-f626-4dbc-9109-dd1f802f7e13" targetNamespace="http://schemas.microsoft.com/office/2006/metadata/properties" ma:root="true" ma:fieldsID="b08e2afcb04c45296a225d7fea85efcd" ns2:_="" ns3:_="">
    <xsd:import namespace="5e7cb054-2895-40de-9ac5-c4144e934bb2"/>
    <xsd:import namespace="97652380-f626-4dbc-9109-dd1f802f7e13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7cb054-2895-40de-9ac5-c4144e934bb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652380-f626-4dbc-9109-dd1f802f7e1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4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0BDD85F-97C0-4718-B013-86A7EB01F83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e7cb054-2895-40de-9ac5-c4144e934bb2"/>
    <ds:schemaRef ds:uri="97652380-f626-4dbc-9109-dd1f802f7e1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FABD050-4449-4F60-90CF-B1E3A89CEB9E}">
  <ds:schemaRefs>
    <ds:schemaRef ds:uri="http://purl.org/dc/dcmitype/"/>
    <ds:schemaRef ds:uri="http://purl.org/dc/terms/"/>
    <ds:schemaRef ds:uri="http://schemas.microsoft.com/office/2006/metadata/properties"/>
    <ds:schemaRef ds:uri="http://schemas.openxmlformats.org/package/2006/metadata/core-properties"/>
    <ds:schemaRef ds:uri="97652380-f626-4dbc-9109-dd1f802f7e13"/>
    <ds:schemaRef ds:uri="http://www.w3.org/XML/1998/namespace"/>
    <ds:schemaRef ds:uri="http://purl.org/dc/elements/1.1/"/>
    <ds:schemaRef ds:uri="http://schemas.microsoft.com/office/2006/documentManagement/types"/>
    <ds:schemaRef ds:uri="5e7cb054-2895-40de-9ac5-c4144e934bb2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DD02810-5114-4825-833C-C4DAAA9254F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Финансовая квалификация</vt:lpstr>
      <vt:lpstr>Курсы валют</vt:lpstr>
    </vt:vector>
  </TitlesOfParts>
  <Company>Ernst &amp; Young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 Nixon</dc:creator>
  <cp:lastModifiedBy>Aurelie Arnaud</cp:lastModifiedBy>
  <cp:lastPrinted>2016-04-26T17:59:19Z</cp:lastPrinted>
  <dcterms:created xsi:type="dcterms:W3CDTF">2016-04-21T21:24:39Z</dcterms:created>
  <dcterms:modified xsi:type="dcterms:W3CDTF">2024-03-17T19:07:03Z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ileName">
    <vt:lpwstr/>
  </property>
  <property fmtid="{D5CDD505-2E9C-101B-9397-08002B2CF9AE}" pid="3" name="ContentTypeId">
    <vt:lpwstr>0x0101004B53659F4BC37E4AA8A7FC9A1BAE46D2</vt:lpwstr>
  </property>
</Properties>
</file>